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Marianne\Selbjørn Idrettslag\SIL - Dokumenter\Marianne SIL\Årsmøte\Årsmøte 2025\"/>
    </mc:Choice>
  </mc:AlternateContent>
  <xr:revisionPtr revIDLastSave="0" documentId="13_ncr:1_{627B0FCB-27A6-4D02-9EC4-906BD4442E9C}" xr6:coauthVersionLast="47" xr6:coauthVersionMax="47" xr10:uidLastSave="{00000000-0000-0000-0000-000000000000}"/>
  <bookViews>
    <workbookView xWindow="28680" yWindow="1230" windowWidth="29040" windowHeight="15720" xr2:uid="{00000000-000D-0000-FFFF-FFFF00000000}"/>
  </bookViews>
  <sheets>
    <sheet name="Budsjett 2025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2" i="3" l="1"/>
  <c r="F79" i="3"/>
  <c r="F76" i="3"/>
  <c r="F81" i="3" s="1"/>
  <c r="F57" i="3"/>
  <c r="F80" i="3" s="1"/>
  <c r="F35" i="3"/>
  <c r="F22" i="3"/>
  <c r="F17" i="3"/>
  <c r="F78" i="3" s="1"/>
  <c r="E22" i="3"/>
  <c r="E82" i="3" s="1"/>
  <c r="E76" i="3"/>
  <c r="E81" i="3" s="1"/>
  <c r="E57" i="3"/>
  <c r="E80" i="3" s="1"/>
  <c r="E35" i="3"/>
  <c r="E79" i="3" s="1"/>
  <c r="E17" i="3"/>
  <c r="E78" i="3" s="1"/>
  <c r="D35" i="3"/>
  <c r="D76" i="3"/>
  <c r="D57" i="3"/>
  <c r="D22" i="3"/>
  <c r="D17" i="3"/>
  <c r="F83" i="3" l="1"/>
  <c r="F84" i="3" s="1"/>
  <c r="E83" i="3"/>
  <c r="E84" i="3" s="1"/>
  <c r="D83" i="3"/>
  <c r="D84" i="3" s="1"/>
</calcChain>
</file>

<file path=xl/sharedStrings.xml><?xml version="1.0" encoding="utf-8"?>
<sst xmlns="http://schemas.openxmlformats.org/spreadsheetml/2006/main" count="77" uniqueCount="77">
  <si>
    <t>INNTEKTER:</t>
  </si>
  <si>
    <t>Driftstilskudd kommune</t>
  </si>
  <si>
    <t>Skiltsponsor</t>
  </si>
  <si>
    <t>Støtte avgiftsfri (gaver fra sponsor)</t>
  </si>
  <si>
    <t>Salgs- og arrangement inntekter</t>
  </si>
  <si>
    <t>Salgs- og inntekter dugnad</t>
  </si>
  <si>
    <t>Utleie inntekter hall/sos.rom</t>
  </si>
  <si>
    <t>Momskompensasjon</t>
  </si>
  <si>
    <t>LAM midler</t>
  </si>
  <si>
    <t>Medlemskontigenter</t>
  </si>
  <si>
    <t>Grasrotmidler Norsk Tipping</t>
  </si>
  <si>
    <t>Spillemidler/tippemidler</t>
  </si>
  <si>
    <t>SUM INNTEKTER:</t>
  </si>
  <si>
    <t>LØNNSKOSTNADER:</t>
  </si>
  <si>
    <t>Lønn- og feriepenger administrasjon</t>
  </si>
  <si>
    <t>Arbeidsgiveravgift påløpte feriepenger</t>
  </si>
  <si>
    <t>Pensjonsforsikring/Tjenestepensjon</t>
  </si>
  <si>
    <t>Renter Lån</t>
  </si>
  <si>
    <t>Avdrag lån</t>
  </si>
  <si>
    <t>SUM RENTER OG AVDRAG LÅN</t>
  </si>
  <si>
    <t>ANDRE DRIFTSKOSTNADER:</t>
  </si>
  <si>
    <t>Bedrifts- og yrkesskadeforsikring</t>
  </si>
  <si>
    <t>Kontor og administrasjonskostnader</t>
  </si>
  <si>
    <t>Reklamekostnader</t>
  </si>
  <si>
    <t>Regnskapshonorar</t>
  </si>
  <si>
    <t>Bank- og kortgebyr</t>
  </si>
  <si>
    <t>Annen kontorkostnad/investering</t>
  </si>
  <si>
    <t>Telefon og Internett</t>
  </si>
  <si>
    <t>Gaver trener/lagleder</t>
  </si>
  <si>
    <t>Kjøp dugnad</t>
  </si>
  <si>
    <t>Renhold</t>
  </si>
  <si>
    <t>Sum andre drifstkostnader:</t>
  </si>
  <si>
    <t>SPORTSLIG KOSTNAD:</t>
  </si>
  <si>
    <t>Fotball/ påmelding serie</t>
  </si>
  <si>
    <t>Medisinskutstyr</t>
  </si>
  <si>
    <t>Badminton</t>
  </si>
  <si>
    <t xml:space="preserve"> Volleyball</t>
  </si>
  <si>
    <t>Påmelding cup</t>
  </si>
  <si>
    <t>Austevoll serien</t>
  </si>
  <si>
    <t xml:space="preserve">Reise og oppholdskostnader (ferge) </t>
  </si>
  <si>
    <t>Dommerutgifter</t>
  </si>
  <si>
    <t>Kurs/Trenerutvikling</t>
  </si>
  <si>
    <t>Premier</t>
  </si>
  <si>
    <t>Andre kostnader</t>
  </si>
  <si>
    <t xml:space="preserve">Sum sportslige kostnader: </t>
  </si>
  <si>
    <t>Sum inntekter</t>
  </si>
  <si>
    <t>Lønnskostnader:</t>
  </si>
  <si>
    <t>Driftskostnader:</t>
  </si>
  <si>
    <t>Sportslige kostnader:</t>
  </si>
  <si>
    <t xml:space="preserve">Sum kostnader: </t>
  </si>
  <si>
    <t>Resultat:</t>
  </si>
  <si>
    <t>Renter og avdrag lån:</t>
  </si>
  <si>
    <t>RENTER OG AVDRAG LÅN:</t>
  </si>
  <si>
    <t>SUM LØNNSKOSTNADER</t>
  </si>
  <si>
    <t>Post og fraktkostnader</t>
  </si>
  <si>
    <t>Idrettskole/turn</t>
  </si>
  <si>
    <t>Diverse inntekter (inntekstføring av lånet fra næringslivet)</t>
  </si>
  <si>
    <t>Datakostnad</t>
  </si>
  <si>
    <t>Varekjøp kiosk</t>
  </si>
  <si>
    <t>Feriepenger beregnet</t>
  </si>
  <si>
    <t>annen fordel i arbeidsforhold AGA</t>
  </si>
  <si>
    <t xml:space="preserve">Møter, kurs, oppdatering </t>
  </si>
  <si>
    <t>Annen kostnad</t>
  </si>
  <si>
    <t>Konstaterte tap på fordringer</t>
  </si>
  <si>
    <t>Leie datasystemer</t>
  </si>
  <si>
    <t>Tilstellinger/kurs/møter</t>
  </si>
  <si>
    <t>Fotball utstyr</t>
  </si>
  <si>
    <t xml:space="preserve">Driftsmaterialer </t>
  </si>
  <si>
    <t>Reperasjoner og vedlikehold bygninger</t>
  </si>
  <si>
    <t>Utleie inntekter skyterom/speilsal</t>
  </si>
  <si>
    <t>styregodtgjørelser</t>
  </si>
  <si>
    <t xml:space="preserve">Arbeidsgiveravgift  </t>
  </si>
  <si>
    <t>Kontingent, fradragsberettiget</t>
  </si>
  <si>
    <t>Annen personalkostnad (fri telefon)</t>
  </si>
  <si>
    <t>Juntos honorar ungdom</t>
  </si>
  <si>
    <t>Oppspartemidler til renteavdrag</t>
  </si>
  <si>
    <t>Renter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</si>
</sst>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3" fontId="0" fillId="0" borderId="0" xfId="0" applyNumberFormat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0" fillId="0" borderId="11" xfId="0" applyBorder="1"/>
    <xf numFmtId="0" fontId="3" fillId="0" borderId="8" xfId="0" applyFont="1" applyBorder="1"/>
    <xf numFmtId="3" fontId="0" fillId="0" borderId="14" xfId="0" applyNumberFormat="1" applyBorder="1"/>
    <xf numFmtId="3" fontId="0" fillId="0" borderId="16" xfId="0" applyNumberFormat="1" applyBorder="1"/>
    <xf numFmtId="3" fontId="0" fillId="0" borderId="17" xfId="0" applyNumberFormat="1" applyBorder="1"/>
    <xf numFmtId="3" fontId="0" fillId="0" borderId="18" xfId="0" applyNumberFormat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/>
    <xf numFmtId="0" fontId="0" fillId="2" borderId="3" xfId="0" applyFill="1" applyBorder="1" applyAlignment="1">
      <alignment horizontal="center"/>
    </xf>
    <xf numFmtId="1" fontId="0" fillId="2" borderId="13" xfId="0" applyNumberFormat="1" applyFill="1" applyBorder="1"/>
    <xf numFmtId="0" fontId="0" fillId="2" borderId="3" xfId="0" applyFill="1" applyBorder="1"/>
    <xf numFmtId="3" fontId="0" fillId="2" borderId="1" xfId="0" applyNumberFormat="1" applyFill="1" applyBorder="1"/>
    <xf numFmtId="3" fontId="0" fillId="2" borderId="2" xfId="0" applyNumberFormat="1" applyFill="1" applyBorder="1"/>
    <xf numFmtId="1" fontId="0" fillId="2" borderId="1" xfId="0" applyNumberFormat="1" applyFill="1" applyBorder="1"/>
    <xf numFmtId="3" fontId="0" fillId="2" borderId="13" xfId="0" applyNumberFormat="1" applyFill="1" applyBorder="1"/>
    <xf numFmtId="3" fontId="0" fillId="2" borderId="15" xfId="0" applyNumberFormat="1" applyFill="1" applyBorder="1"/>
    <xf numFmtId="3" fontId="0" fillId="2" borderId="22" xfId="0" applyNumberFormat="1" applyFill="1" applyBorder="1"/>
    <xf numFmtId="0" fontId="0" fillId="2" borderId="12" xfId="0" applyFill="1" applyBorder="1"/>
    <xf numFmtId="0" fontId="1" fillId="2" borderId="10" xfId="0" applyFont="1" applyFill="1" applyBorder="1"/>
    <xf numFmtId="3" fontId="0" fillId="2" borderId="10" xfId="0" applyNumberFormat="1" applyFill="1" applyBorder="1"/>
    <xf numFmtId="3" fontId="0" fillId="0" borderId="24" xfId="0" applyNumberFormat="1" applyBorder="1"/>
    <xf numFmtId="3" fontId="0" fillId="0" borderId="25" xfId="0" applyNumberFormat="1" applyBorder="1"/>
    <xf numFmtId="3" fontId="0" fillId="0" borderId="26" xfId="0" applyNumberFormat="1" applyBorder="1"/>
    <xf numFmtId="3" fontId="0" fillId="2" borderId="23" xfId="0" applyNumberFormat="1" applyFill="1" applyBorder="1"/>
    <xf numFmtId="3" fontId="0" fillId="0" borderId="19" xfId="0" applyNumberFormat="1" applyBorder="1"/>
    <xf numFmtId="3" fontId="0" fillId="0" borderId="20" xfId="0" applyNumberFormat="1" applyBorder="1"/>
    <xf numFmtId="3" fontId="0" fillId="0" borderId="21" xfId="0" applyNumberFormat="1" applyBorder="1"/>
    <xf numFmtId="1" fontId="0" fillId="2" borderId="3" xfId="0" applyNumberFormat="1" applyFill="1" applyBorder="1"/>
    <xf numFmtId="3" fontId="0" fillId="2" borderId="3" xfId="0" applyNumberFormat="1" applyFill="1" applyBorder="1"/>
    <xf numFmtId="3" fontId="0" fillId="0" borderId="27" xfId="0" applyNumberFormat="1" applyBorder="1"/>
    <xf numFmtId="1" fontId="0" fillId="2" borderId="28" xfId="0" applyNumberFormat="1" applyFill="1" applyBorder="1"/>
    <xf numFmtId="3" fontId="0" fillId="0" borderId="30" xfId="0" applyNumberFormat="1" applyBorder="1"/>
    <xf numFmtId="3" fontId="0" fillId="0" borderId="32" xfId="0" applyNumberFormat="1" applyBorder="1"/>
    <xf numFmtId="3" fontId="0" fillId="0" borderId="34" xfId="0" applyNumberFormat="1" applyBorder="1"/>
    <xf numFmtId="3" fontId="0" fillId="0" borderId="35" xfId="0" applyNumberFormat="1" applyBorder="1"/>
    <xf numFmtId="1" fontId="0" fillId="2" borderId="29" xfId="0" applyNumberFormat="1" applyFill="1" applyBorder="1"/>
    <xf numFmtId="3" fontId="0" fillId="2" borderId="12" xfId="0" applyNumberFormat="1" applyFill="1" applyBorder="1"/>
    <xf numFmtId="1" fontId="0" fillId="2" borderId="36" xfId="0" applyNumberFormat="1" applyFill="1" applyBorder="1"/>
    <xf numFmtId="3" fontId="0" fillId="2" borderId="37" xfId="0" applyNumberFormat="1" applyFill="1" applyBorder="1"/>
    <xf numFmtId="3" fontId="0" fillId="0" borderId="38" xfId="0" applyNumberFormat="1" applyBorder="1"/>
    <xf numFmtId="3" fontId="0" fillId="0" borderId="39" xfId="0" applyNumberFormat="1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3" fontId="0" fillId="0" borderId="40" xfId="0" applyNumberFormat="1" applyBorder="1"/>
    <xf numFmtId="3" fontId="0" fillId="0" borderId="41" xfId="0" applyNumberFormat="1" applyBorder="1"/>
    <xf numFmtId="3" fontId="0" fillId="0" borderId="42" xfId="0" applyNumberFormat="1" applyBorder="1"/>
    <xf numFmtId="3" fontId="0" fillId="0" borderId="43" xfId="0" applyNumberFormat="1" applyBorder="1"/>
    <xf numFmtId="3" fontId="0" fillId="0" borderId="31" xfId="0" applyNumberFormat="1" applyBorder="1"/>
    <xf numFmtId="3" fontId="0" fillId="0" borderId="33" xfId="0" applyNumberFormat="1" applyBorder="1"/>
    <xf numFmtId="49" fontId="0" fillId="2" borderId="2" xfId="0" applyNumberFormat="1" applyFill="1" applyBorder="1" applyAlignment="1">
      <alignment horizontal="right"/>
    </xf>
    <xf numFmtId="49" fontId="0" fillId="2" borderId="29" xfId="0" applyNumberForma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4"/>
  <sheetViews>
    <sheetView tabSelected="1" zoomScale="120" zoomScaleNormal="120" workbookViewId="0">
      <selection activeCell="K34" sqref="K34"/>
    </sheetView>
  </sheetViews>
  <sheetFormatPr baseColWidth="10" defaultRowHeight="15" x14ac:dyDescent="0.25"/>
  <cols>
    <col min="2" max="2" width="7.42578125" customWidth="1"/>
    <col min="3" max="3" width="34.28515625" customWidth="1"/>
    <col min="4" max="6" width="11.42578125" style="1"/>
  </cols>
  <sheetData>
    <row r="1" spans="1:6" ht="15.75" thickBot="1" x14ac:dyDescent="0.3">
      <c r="B1" s="21"/>
      <c r="C1" s="22" t="s">
        <v>0</v>
      </c>
      <c r="D1" s="23">
        <v>2023</v>
      </c>
      <c r="E1" s="27">
        <v>2024</v>
      </c>
      <c r="F1" s="64">
        <v>2025</v>
      </c>
    </row>
    <row r="2" spans="1:6" x14ac:dyDescent="0.25">
      <c r="B2" s="7">
        <v>3400</v>
      </c>
      <c r="C2" s="7" t="s">
        <v>1</v>
      </c>
      <c r="D2" s="38">
        <v>290000</v>
      </c>
      <c r="E2" s="34">
        <v>290000</v>
      </c>
      <c r="F2" s="15">
        <v>265000</v>
      </c>
    </row>
    <row r="3" spans="1:6" x14ac:dyDescent="0.25">
      <c r="B3" s="5">
        <v>3000</v>
      </c>
      <c r="C3" s="5" t="s">
        <v>2</v>
      </c>
      <c r="D3" s="39">
        <v>400000</v>
      </c>
      <c r="E3" s="35">
        <v>400000</v>
      </c>
      <c r="F3" s="16">
        <v>430000</v>
      </c>
    </row>
    <row r="4" spans="1:6" x14ac:dyDescent="0.25">
      <c r="A4">
        <v>3450</v>
      </c>
      <c r="B4" s="5">
        <v>3100</v>
      </c>
      <c r="C4" s="5" t="s">
        <v>3</v>
      </c>
      <c r="D4" s="39">
        <v>75000</v>
      </c>
      <c r="E4" s="35">
        <v>100000</v>
      </c>
      <c r="F4" s="16">
        <v>50000</v>
      </c>
    </row>
    <row r="5" spans="1:6" x14ac:dyDescent="0.25">
      <c r="B5" s="5">
        <v>3205</v>
      </c>
      <c r="C5" s="5" t="s">
        <v>4</v>
      </c>
      <c r="D5" s="39">
        <v>10000</v>
      </c>
      <c r="E5" s="35">
        <v>20000</v>
      </c>
      <c r="F5" s="16">
        <v>20000</v>
      </c>
    </row>
    <row r="6" spans="1:6" x14ac:dyDescent="0.25">
      <c r="B6" s="5">
        <v>3900</v>
      </c>
      <c r="C6" s="5" t="s">
        <v>5</v>
      </c>
      <c r="D6" s="39">
        <v>60000</v>
      </c>
      <c r="E6" s="35">
        <v>50000</v>
      </c>
      <c r="F6" s="16">
        <v>0</v>
      </c>
    </row>
    <row r="7" spans="1:6" x14ac:dyDescent="0.25">
      <c r="B7" s="5">
        <v>3600</v>
      </c>
      <c r="C7" s="5" t="s">
        <v>6</v>
      </c>
      <c r="D7" s="39">
        <v>60000</v>
      </c>
      <c r="E7" s="35">
        <v>60000</v>
      </c>
      <c r="F7" s="16">
        <v>60000</v>
      </c>
    </row>
    <row r="8" spans="1:6" x14ac:dyDescent="0.25">
      <c r="B8" s="5"/>
      <c r="C8" s="5" t="s">
        <v>69</v>
      </c>
      <c r="D8" s="39">
        <v>12000</v>
      </c>
      <c r="E8" s="35">
        <v>12000</v>
      </c>
      <c r="F8" s="16">
        <v>16000</v>
      </c>
    </row>
    <row r="9" spans="1:6" x14ac:dyDescent="0.25">
      <c r="B9" s="5">
        <v>3970</v>
      </c>
      <c r="C9" s="5" t="s">
        <v>7</v>
      </c>
      <c r="D9" s="39">
        <v>65000</v>
      </c>
      <c r="E9" s="35">
        <v>65000</v>
      </c>
      <c r="F9" s="16">
        <v>70000</v>
      </c>
    </row>
    <row r="10" spans="1:6" x14ac:dyDescent="0.25">
      <c r="B10" s="5">
        <v>3440</v>
      </c>
      <c r="C10" s="5" t="s">
        <v>8</v>
      </c>
      <c r="D10" s="39">
        <v>80000</v>
      </c>
      <c r="E10" s="35">
        <v>74000</v>
      </c>
      <c r="F10" s="16">
        <v>75000</v>
      </c>
    </row>
    <row r="11" spans="1:6" x14ac:dyDescent="0.25">
      <c r="B11" s="5">
        <v>3610</v>
      </c>
      <c r="C11" s="5" t="s">
        <v>9</v>
      </c>
      <c r="D11" s="39">
        <v>200000</v>
      </c>
      <c r="E11" s="35">
        <v>210000</v>
      </c>
      <c r="F11" s="16">
        <v>230000</v>
      </c>
    </row>
    <row r="12" spans="1:6" x14ac:dyDescent="0.25">
      <c r="B12" s="5">
        <v>3690</v>
      </c>
      <c r="C12" s="5" t="s">
        <v>10</v>
      </c>
      <c r="D12" s="39">
        <v>125000</v>
      </c>
      <c r="E12" s="35">
        <v>140000</v>
      </c>
      <c r="F12" s="16">
        <v>150000</v>
      </c>
    </row>
    <row r="13" spans="1:6" x14ac:dyDescent="0.25">
      <c r="B13" s="5"/>
      <c r="C13" s="5" t="s">
        <v>76</v>
      </c>
      <c r="D13" s="39"/>
      <c r="E13" s="35">
        <v>50000</v>
      </c>
      <c r="F13" s="16">
        <v>60000</v>
      </c>
    </row>
    <row r="14" spans="1:6" x14ac:dyDescent="0.25">
      <c r="B14" s="5"/>
      <c r="C14" s="5" t="s">
        <v>75</v>
      </c>
      <c r="D14" s="39">
        <v>50000</v>
      </c>
      <c r="E14" s="35">
        <v>50000</v>
      </c>
      <c r="F14" s="16">
        <v>50000</v>
      </c>
    </row>
    <row r="15" spans="1:6" x14ac:dyDescent="0.25">
      <c r="B15" s="5">
        <v>3685</v>
      </c>
      <c r="C15" s="5" t="s">
        <v>11</v>
      </c>
      <c r="D15" s="39"/>
      <c r="E15" s="35"/>
      <c r="F15" s="16"/>
    </row>
    <row r="16" spans="1:6" ht="15.75" thickBot="1" x14ac:dyDescent="0.3">
      <c r="B16" s="6">
        <v>3990</v>
      </c>
      <c r="C16" s="13" t="s">
        <v>56</v>
      </c>
      <c r="D16" s="40"/>
      <c r="E16" s="36"/>
      <c r="F16" s="17"/>
    </row>
    <row r="17" spans="1:6" ht="15.75" thickBot="1" x14ac:dyDescent="0.3">
      <c r="B17" s="21"/>
      <c r="C17" s="21" t="s">
        <v>12</v>
      </c>
      <c r="D17" s="28">
        <f>SUM(D2:D16)</f>
        <v>1427000</v>
      </c>
      <c r="E17" s="37">
        <f>SUM(E2:E16)</f>
        <v>1521000</v>
      </c>
      <c r="F17" s="25">
        <f>SUM(F2:F16)</f>
        <v>1476000</v>
      </c>
    </row>
    <row r="18" spans="1:6" ht="15.75" thickBot="1" x14ac:dyDescent="0.3"/>
    <row r="19" spans="1:6" ht="15.75" thickBot="1" x14ac:dyDescent="0.3">
      <c r="B19" s="21"/>
      <c r="C19" s="22" t="s">
        <v>52</v>
      </c>
      <c r="D19" s="49">
        <v>2023</v>
      </c>
      <c r="E19" s="44">
        <v>2024</v>
      </c>
      <c r="F19" s="65">
        <v>2025</v>
      </c>
    </row>
    <row r="20" spans="1:6" x14ac:dyDescent="0.25">
      <c r="B20" s="7"/>
      <c r="C20" s="2" t="s">
        <v>17</v>
      </c>
      <c r="D20" s="45">
        <v>170000</v>
      </c>
      <c r="E20" s="47">
        <v>130000</v>
      </c>
      <c r="F20" s="62">
        <v>130000</v>
      </c>
    </row>
    <row r="21" spans="1:6" ht="15.75" thickBot="1" x14ac:dyDescent="0.3">
      <c r="B21" s="6"/>
      <c r="C21" s="4" t="s">
        <v>18</v>
      </c>
      <c r="D21" s="46">
        <v>400000</v>
      </c>
      <c r="E21" s="48">
        <v>400000</v>
      </c>
      <c r="F21" s="63">
        <v>400000</v>
      </c>
    </row>
    <row r="22" spans="1:6" ht="15.75" thickBot="1" x14ac:dyDescent="0.3">
      <c r="B22" s="21"/>
      <c r="C22" s="24" t="s">
        <v>19</v>
      </c>
      <c r="D22" s="50">
        <f>SUM(D20:D21)</f>
        <v>570000</v>
      </c>
      <c r="E22" s="33">
        <f>SUM(E20:E21)</f>
        <v>530000</v>
      </c>
      <c r="F22" s="50">
        <f>SUM(F20:F21)</f>
        <v>530000</v>
      </c>
    </row>
    <row r="24" spans="1:6" ht="15.75" thickBot="1" x14ac:dyDescent="0.3"/>
    <row r="25" spans="1:6" ht="15.75" thickBot="1" x14ac:dyDescent="0.3">
      <c r="B25" s="21"/>
      <c r="C25" s="22" t="s">
        <v>13</v>
      </c>
      <c r="D25" s="51">
        <v>2023</v>
      </c>
      <c r="E25" s="51">
        <v>2024</v>
      </c>
      <c r="F25" s="65">
        <v>2025</v>
      </c>
    </row>
    <row r="26" spans="1:6" x14ac:dyDescent="0.25">
      <c r="B26" s="7">
        <v>5000</v>
      </c>
      <c r="C26" s="2" t="s">
        <v>14</v>
      </c>
      <c r="D26" s="45">
        <v>270000</v>
      </c>
      <c r="E26" s="53">
        <v>350000</v>
      </c>
      <c r="F26" s="62">
        <v>350000</v>
      </c>
    </row>
    <row r="27" spans="1:6" x14ac:dyDescent="0.25">
      <c r="A27">
        <v>2940</v>
      </c>
      <c r="B27" s="7">
        <v>5180</v>
      </c>
      <c r="C27" s="2" t="s">
        <v>59</v>
      </c>
      <c r="D27" s="39">
        <v>30000</v>
      </c>
      <c r="E27" s="14">
        <v>50000</v>
      </c>
      <c r="F27" s="16">
        <v>50000</v>
      </c>
    </row>
    <row r="28" spans="1:6" x14ac:dyDescent="0.25">
      <c r="A28">
        <v>2780</v>
      </c>
      <c r="B28" s="5">
        <v>5182</v>
      </c>
      <c r="C28" s="3" t="s">
        <v>15</v>
      </c>
      <c r="D28" s="39">
        <v>4000</v>
      </c>
      <c r="E28" s="14">
        <v>6000</v>
      </c>
      <c r="F28" s="16">
        <v>6000</v>
      </c>
    </row>
    <row r="29" spans="1:6" x14ac:dyDescent="0.25">
      <c r="B29" s="5">
        <v>5400</v>
      </c>
      <c r="C29" s="3" t="s">
        <v>71</v>
      </c>
      <c r="D29" s="39">
        <v>38000</v>
      </c>
      <c r="E29" s="14">
        <v>40000</v>
      </c>
      <c r="F29" s="16">
        <v>40000</v>
      </c>
    </row>
    <row r="30" spans="1:6" x14ac:dyDescent="0.25">
      <c r="B30" s="6">
        <v>5210</v>
      </c>
      <c r="C30" s="4" t="s">
        <v>73</v>
      </c>
      <c r="D30" s="39">
        <v>5000</v>
      </c>
      <c r="E30" s="14">
        <v>5000</v>
      </c>
      <c r="F30" s="16">
        <v>5000</v>
      </c>
    </row>
    <row r="31" spans="1:6" x14ac:dyDescent="0.25">
      <c r="B31" s="5">
        <v>5280</v>
      </c>
      <c r="C31" s="3" t="s">
        <v>60</v>
      </c>
      <c r="D31" s="39">
        <v>5000</v>
      </c>
      <c r="E31" s="14">
        <v>5000</v>
      </c>
      <c r="F31" s="16">
        <v>5000</v>
      </c>
    </row>
    <row r="32" spans="1:6" x14ac:dyDescent="0.25">
      <c r="B32" s="5">
        <v>5010</v>
      </c>
      <c r="C32" s="3" t="s">
        <v>74</v>
      </c>
      <c r="D32" s="39">
        <v>45000</v>
      </c>
      <c r="E32" s="14">
        <v>45000</v>
      </c>
      <c r="F32" s="16">
        <v>50000</v>
      </c>
    </row>
    <row r="33" spans="2:6" x14ac:dyDescent="0.25">
      <c r="B33" s="5">
        <v>5330</v>
      </c>
      <c r="C33" s="3" t="s">
        <v>70</v>
      </c>
      <c r="D33" s="39">
        <v>30000</v>
      </c>
      <c r="E33" s="14">
        <v>45000</v>
      </c>
      <c r="F33" s="16">
        <v>45000</v>
      </c>
    </row>
    <row r="34" spans="2:6" ht="15.75" thickBot="1" x14ac:dyDescent="0.3">
      <c r="B34" s="6">
        <v>5950</v>
      </c>
      <c r="C34" s="4" t="s">
        <v>16</v>
      </c>
      <c r="D34" s="46">
        <v>12000</v>
      </c>
      <c r="E34" s="54">
        <v>12000</v>
      </c>
      <c r="F34" s="63">
        <v>12000</v>
      </c>
    </row>
    <row r="35" spans="2:6" ht="15.75" thickBot="1" x14ac:dyDescent="0.3">
      <c r="B35" s="21"/>
      <c r="C35" s="24" t="s">
        <v>53</v>
      </c>
      <c r="D35" s="52">
        <f>SUM(D26:D34)</f>
        <v>439000</v>
      </c>
      <c r="E35" s="52">
        <f>SUM(E26:E34)</f>
        <v>558000</v>
      </c>
      <c r="F35" s="50">
        <f>SUM(F26:F34)</f>
        <v>563000</v>
      </c>
    </row>
    <row r="36" spans="2:6" ht="15.75" thickBot="1" x14ac:dyDescent="0.3"/>
    <row r="37" spans="2:6" ht="15.75" thickBot="1" x14ac:dyDescent="0.3">
      <c r="B37" s="21"/>
      <c r="C37" s="22" t="s">
        <v>20</v>
      </c>
      <c r="D37" s="27">
        <v>2023</v>
      </c>
      <c r="E37" s="41">
        <v>2024</v>
      </c>
      <c r="F37" s="66">
        <v>2025</v>
      </c>
    </row>
    <row r="38" spans="2:6" x14ac:dyDescent="0.25">
      <c r="B38" s="18">
        <v>4000</v>
      </c>
      <c r="C38" s="55" t="s">
        <v>29</v>
      </c>
      <c r="D38" s="45">
        <v>0</v>
      </c>
      <c r="E38" s="58">
        <v>0</v>
      </c>
      <c r="F38" s="62">
        <v>0</v>
      </c>
    </row>
    <row r="39" spans="2:6" x14ac:dyDescent="0.25">
      <c r="B39" s="19">
        <v>4300</v>
      </c>
      <c r="C39" s="56" t="s">
        <v>58</v>
      </c>
      <c r="D39" s="39">
        <v>5000</v>
      </c>
      <c r="E39" s="35">
        <v>5000</v>
      </c>
      <c r="F39" s="16">
        <v>5000</v>
      </c>
    </row>
    <row r="40" spans="2:6" x14ac:dyDescent="0.25">
      <c r="B40" s="19">
        <v>6360</v>
      </c>
      <c r="C40" s="56" t="s">
        <v>30</v>
      </c>
      <c r="D40" s="39">
        <v>5000</v>
      </c>
      <c r="E40" s="35">
        <v>5000</v>
      </c>
      <c r="F40" s="16">
        <v>5000</v>
      </c>
    </row>
    <row r="41" spans="2:6" x14ac:dyDescent="0.25">
      <c r="B41" s="19">
        <v>6420</v>
      </c>
      <c r="C41" s="56" t="s">
        <v>64</v>
      </c>
      <c r="D41" s="39">
        <v>1000</v>
      </c>
      <c r="E41" s="35">
        <v>1000</v>
      </c>
      <c r="F41" s="16">
        <v>1000</v>
      </c>
    </row>
    <row r="42" spans="2:6" x14ac:dyDescent="0.25">
      <c r="B42" s="19">
        <v>6531</v>
      </c>
      <c r="C42" s="56" t="s">
        <v>65</v>
      </c>
      <c r="D42" s="39">
        <v>15000</v>
      </c>
      <c r="E42" s="35">
        <v>15000</v>
      </c>
      <c r="F42" s="16">
        <v>5000</v>
      </c>
    </row>
    <row r="43" spans="2:6" x14ac:dyDescent="0.25">
      <c r="B43" s="19">
        <v>6700</v>
      </c>
      <c r="C43" s="56" t="s">
        <v>24</v>
      </c>
      <c r="D43" s="39">
        <v>20000</v>
      </c>
      <c r="E43" s="35">
        <v>20000</v>
      </c>
      <c r="F43" s="16">
        <v>20000</v>
      </c>
    </row>
    <row r="44" spans="2:6" ht="14.25" customHeight="1" x14ac:dyDescent="0.25">
      <c r="B44" s="19">
        <v>6800</v>
      </c>
      <c r="C44" s="56" t="s">
        <v>22</v>
      </c>
      <c r="D44" s="39">
        <v>5000</v>
      </c>
      <c r="E44" s="35">
        <v>7976</v>
      </c>
      <c r="F44" s="16">
        <v>10000</v>
      </c>
    </row>
    <row r="45" spans="2:6" x14ac:dyDescent="0.25">
      <c r="B45" s="19">
        <v>6810</v>
      </c>
      <c r="C45" s="56" t="s">
        <v>57</v>
      </c>
      <c r="D45" s="39">
        <v>1000</v>
      </c>
      <c r="E45" s="35">
        <v>1000</v>
      </c>
      <c r="F45" s="16">
        <v>1000</v>
      </c>
    </row>
    <row r="46" spans="2:6" x14ac:dyDescent="0.25">
      <c r="B46" s="19">
        <v>6860</v>
      </c>
      <c r="C46" s="56" t="s">
        <v>61</v>
      </c>
      <c r="D46" s="39">
        <v>7500</v>
      </c>
      <c r="E46" s="35">
        <v>7500</v>
      </c>
      <c r="F46" s="16">
        <v>7500</v>
      </c>
    </row>
    <row r="47" spans="2:6" x14ac:dyDescent="0.25">
      <c r="B47" s="19">
        <v>6890</v>
      </c>
      <c r="C47" s="56" t="s">
        <v>26</v>
      </c>
      <c r="D47" s="39">
        <v>15000</v>
      </c>
      <c r="E47" s="35">
        <v>15000</v>
      </c>
      <c r="F47" s="16">
        <v>5000</v>
      </c>
    </row>
    <row r="48" spans="2:6" x14ac:dyDescent="0.25">
      <c r="B48" s="19">
        <v>6900</v>
      </c>
      <c r="C48" s="56" t="s">
        <v>27</v>
      </c>
      <c r="D48" s="39">
        <v>25000</v>
      </c>
      <c r="E48" s="35">
        <v>25000</v>
      </c>
      <c r="F48" s="16">
        <v>25000</v>
      </c>
    </row>
    <row r="49" spans="2:6" x14ac:dyDescent="0.25">
      <c r="B49" s="19">
        <v>6940</v>
      </c>
      <c r="C49" s="56" t="s">
        <v>54</v>
      </c>
      <c r="D49" s="39">
        <v>1500</v>
      </c>
      <c r="E49" s="35">
        <v>1500</v>
      </c>
      <c r="F49" s="16">
        <v>1500</v>
      </c>
    </row>
    <row r="50" spans="2:6" x14ac:dyDescent="0.25">
      <c r="B50" s="19">
        <v>7320</v>
      </c>
      <c r="C50" s="56" t="s">
        <v>23</v>
      </c>
      <c r="D50" s="39">
        <v>15000</v>
      </c>
      <c r="E50" s="35">
        <v>15000</v>
      </c>
      <c r="F50" s="16">
        <v>15000</v>
      </c>
    </row>
    <row r="51" spans="2:6" x14ac:dyDescent="0.25">
      <c r="B51" s="19">
        <v>7420</v>
      </c>
      <c r="C51" s="56" t="s">
        <v>28</v>
      </c>
      <c r="D51" s="39">
        <v>30000</v>
      </c>
      <c r="E51" s="35">
        <v>30000</v>
      </c>
      <c r="F51" s="16">
        <v>40000</v>
      </c>
    </row>
    <row r="52" spans="2:6" x14ac:dyDescent="0.25">
      <c r="B52" s="19">
        <v>7770</v>
      </c>
      <c r="C52" s="56" t="s">
        <v>25</v>
      </c>
      <c r="D52" s="39">
        <v>9000</v>
      </c>
      <c r="E52" s="35">
        <v>9000</v>
      </c>
      <c r="F52" s="16">
        <v>9000</v>
      </c>
    </row>
    <row r="53" spans="2:6" x14ac:dyDescent="0.25">
      <c r="B53" s="19">
        <v>7500</v>
      </c>
      <c r="C53" s="56" t="s">
        <v>21</v>
      </c>
      <c r="D53" s="39">
        <v>9000</v>
      </c>
      <c r="E53" s="35">
        <v>9000</v>
      </c>
      <c r="F53" s="16">
        <v>9000</v>
      </c>
    </row>
    <row r="54" spans="2:6" x14ac:dyDescent="0.25">
      <c r="B54" s="19"/>
      <c r="C54" s="56"/>
      <c r="D54" s="39"/>
      <c r="E54" s="35"/>
      <c r="F54" s="16"/>
    </row>
    <row r="55" spans="2:6" x14ac:dyDescent="0.25">
      <c r="B55" s="19">
        <v>7798</v>
      </c>
      <c r="C55" s="56" t="s">
        <v>62</v>
      </c>
      <c r="D55" s="39">
        <v>5000</v>
      </c>
      <c r="E55" s="35">
        <v>5000</v>
      </c>
      <c r="F55" s="16">
        <v>5000</v>
      </c>
    </row>
    <row r="56" spans="2:6" ht="15.75" thickBot="1" x14ac:dyDescent="0.3">
      <c r="B56" s="20">
        <v>7830</v>
      </c>
      <c r="C56" s="57" t="s">
        <v>63</v>
      </c>
      <c r="D56" s="46">
        <v>5000</v>
      </c>
      <c r="E56" s="59">
        <v>5000</v>
      </c>
      <c r="F56" s="63">
        <v>15000</v>
      </c>
    </row>
    <row r="57" spans="2:6" ht="15.75" thickBot="1" x14ac:dyDescent="0.3">
      <c r="B57" s="21"/>
      <c r="C57" s="24" t="s">
        <v>31</v>
      </c>
      <c r="D57" s="26">
        <f>SUM(D38:D56)</f>
        <v>174000</v>
      </c>
      <c r="E57" s="42">
        <f>SUM(E38:E56)</f>
        <v>176976</v>
      </c>
      <c r="F57" s="25">
        <f>SUM(F38:F56)</f>
        <v>179000</v>
      </c>
    </row>
    <row r="58" spans="2:6" ht="15.75" thickBot="1" x14ac:dyDescent="0.3"/>
    <row r="59" spans="2:6" ht="15.75" thickBot="1" x14ac:dyDescent="0.3">
      <c r="B59" s="21"/>
      <c r="C59" s="22" t="s">
        <v>32</v>
      </c>
      <c r="D59" s="23">
        <v>2023</v>
      </c>
      <c r="E59" s="27">
        <v>2024</v>
      </c>
      <c r="F59" s="64">
        <v>2025</v>
      </c>
    </row>
    <row r="60" spans="2:6" ht="14.25" customHeight="1" x14ac:dyDescent="0.25">
      <c r="B60" s="7">
        <v>5020</v>
      </c>
      <c r="C60" s="2" t="s">
        <v>40</v>
      </c>
      <c r="D60" s="45">
        <v>12000</v>
      </c>
      <c r="E60" s="58">
        <v>12000</v>
      </c>
      <c r="F60" s="62">
        <v>12000</v>
      </c>
    </row>
    <row r="61" spans="2:6" x14ac:dyDescent="0.25">
      <c r="B61" s="6">
        <v>6390</v>
      </c>
      <c r="C61" s="4" t="s">
        <v>43</v>
      </c>
      <c r="D61" s="39">
        <v>10000</v>
      </c>
      <c r="E61" s="35">
        <v>10000</v>
      </c>
      <c r="F61" s="16">
        <v>5000</v>
      </c>
    </row>
    <row r="62" spans="2:6" x14ac:dyDescent="0.25">
      <c r="B62" s="5">
        <v>6450</v>
      </c>
      <c r="C62" s="3" t="s">
        <v>37</v>
      </c>
      <c r="D62" s="39">
        <v>50000</v>
      </c>
      <c r="E62" s="35">
        <v>50000</v>
      </c>
      <c r="F62" s="16">
        <v>50000</v>
      </c>
    </row>
    <row r="63" spans="2:6" x14ac:dyDescent="0.25">
      <c r="B63" s="5">
        <v>6460</v>
      </c>
      <c r="C63" s="3" t="s">
        <v>38</v>
      </c>
      <c r="D63" s="39">
        <v>15000</v>
      </c>
      <c r="E63" s="35">
        <v>15000</v>
      </c>
      <c r="F63" s="16">
        <v>15000</v>
      </c>
    </row>
    <row r="64" spans="2:6" x14ac:dyDescent="0.25">
      <c r="B64" s="5">
        <v>6500</v>
      </c>
      <c r="C64" s="3" t="s">
        <v>42</v>
      </c>
      <c r="D64" s="39">
        <v>0</v>
      </c>
      <c r="E64" s="35">
        <v>10000</v>
      </c>
      <c r="F64" s="16">
        <v>8000</v>
      </c>
    </row>
    <row r="65" spans="2:6" x14ac:dyDescent="0.25">
      <c r="B65" s="5">
        <v>6520</v>
      </c>
      <c r="C65" s="3" t="s">
        <v>36</v>
      </c>
      <c r="D65" s="39">
        <v>25000</v>
      </c>
      <c r="E65" s="35">
        <v>25000</v>
      </c>
      <c r="F65" s="16">
        <v>5000</v>
      </c>
    </row>
    <row r="66" spans="2:6" x14ac:dyDescent="0.25">
      <c r="B66" s="5">
        <v>6522</v>
      </c>
      <c r="C66" s="3" t="s">
        <v>35</v>
      </c>
      <c r="D66" s="39">
        <v>0</v>
      </c>
      <c r="E66" s="35">
        <v>0</v>
      </c>
      <c r="F66" s="16">
        <v>0</v>
      </c>
    </row>
    <row r="67" spans="2:6" x14ac:dyDescent="0.25">
      <c r="B67" s="5">
        <v>6550</v>
      </c>
      <c r="C67" s="3" t="s">
        <v>67</v>
      </c>
      <c r="D67" s="39">
        <v>30000</v>
      </c>
      <c r="E67" s="35">
        <v>30000</v>
      </c>
      <c r="F67" s="16">
        <v>30000</v>
      </c>
    </row>
    <row r="68" spans="2:6" x14ac:dyDescent="0.25">
      <c r="B68" s="5">
        <v>6570</v>
      </c>
      <c r="C68" s="3" t="s">
        <v>34</v>
      </c>
      <c r="D68" s="39">
        <v>5000</v>
      </c>
      <c r="E68" s="35">
        <v>5000</v>
      </c>
      <c r="F68" s="16">
        <v>5000</v>
      </c>
    </row>
    <row r="69" spans="2:6" x14ac:dyDescent="0.25">
      <c r="B69" s="7">
        <v>6580</v>
      </c>
      <c r="C69" s="2" t="s">
        <v>66</v>
      </c>
      <c r="D69" s="39">
        <v>25000</v>
      </c>
      <c r="E69" s="35">
        <v>25000</v>
      </c>
      <c r="F69" s="16">
        <v>25000</v>
      </c>
    </row>
    <row r="70" spans="2:6" x14ac:dyDescent="0.25">
      <c r="B70" s="5">
        <v>6591</v>
      </c>
      <c r="C70" s="3" t="s">
        <v>55</v>
      </c>
      <c r="D70" s="39">
        <v>20000</v>
      </c>
      <c r="E70" s="35">
        <v>20000</v>
      </c>
      <c r="F70" s="16">
        <v>20000</v>
      </c>
    </row>
    <row r="71" spans="2:6" x14ac:dyDescent="0.25">
      <c r="B71" s="5">
        <v>7140</v>
      </c>
      <c r="C71" s="3" t="s">
        <v>39</v>
      </c>
      <c r="D71" s="39">
        <v>10000</v>
      </c>
      <c r="E71" s="35">
        <v>10000</v>
      </c>
      <c r="F71" s="16">
        <v>2000</v>
      </c>
    </row>
    <row r="72" spans="2:6" x14ac:dyDescent="0.25">
      <c r="B72" s="5">
        <v>7415</v>
      </c>
      <c r="C72" s="3" t="s">
        <v>33</v>
      </c>
      <c r="D72" s="39">
        <v>12000</v>
      </c>
      <c r="E72" s="35">
        <v>12000</v>
      </c>
      <c r="F72" s="16">
        <v>12000</v>
      </c>
    </row>
    <row r="73" spans="2:6" x14ac:dyDescent="0.25">
      <c r="B73" s="5">
        <v>7460</v>
      </c>
      <c r="C73" s="3" t="s">
        <v>41</v>
      </c>
      <c r="D73" s="39">
        <v>20000</v>
      </c>
      <c r="E73" s="35">
        <v>20000</v>
      </c>
      <c r="F73" s="16">
        <v>15000</v>
      </c>
    </row>
    <row r="74" spans="2:6" x14ac:dyDescent="0.25">
      <c r="B74" s="5">
        <v>7400</v>
      </c>
      <c r="C74" s="3" t="s">
        <v>72</v>
      </c>
      <c r="D74" s="39"/>
      <c r="E74" s="35"/>
      <c r="F74" s="16"/>
    </row>
    <row r="75" spans="2:6" ht="15.75" thickBot="1" x14ac:dyDescent="0.3">
      <c r="B75" s="6">
        <v>6600</v>
      </c>
      <c r="C75" s="4" t="s">
        <v>68</v>
      </c>
      <c r="D75" s="46">
        <v>10000</v>
      </c>
      <c r="E75" s="59">
        <v>10000</v>
      </c>
      <c r="F75" s="63"/>
    </row>
    <row r="76" spans="2:6" ht="15.75" thickBot="1" x14ac:dyDescent="0.3">
      <c r="B76" s="21"/>
      <c r="C76" s="24" t="s">
        <v>44</v>
      </c>
      <c r="D76" s="30">
        <f>SUM(D60:D75)</f>
        <v>244000</v>
      </c>
      <c r="E76" s="37">
        <f>SUM(E59:E75)</f>
        <v>256024</v>
      </c>
      <c r="F76" s="25">
        <f>SUM(F60:F75)</f>
        <v>204000</v>
      </c>
    </row>
    <row r="77" spans="2:6" ht="15.75" thickBot="1" x14ac:dyDescent="0.3"/>
    <row r="78" spans="2:6" ht="15.75" thickBot="1" x14ac:dyDescent="0.3">
      <c r="B78" s="21"/>
      <c r="C78" s="24" t="s">
        <v>45</v>
      </c>
      <c r="D78" s="25">
        <v>1427000</v>
      </c>
      <c r="E78" s="37">
        <f>E17</f>
        <v>1521000</v>
      </c>
      <c r="F78" s="29">
        <f>F17</f>
        <v>1476000</v>
      </c>
    </row>
    <row r="79" spans="2:6" x14ac:dyDescent="0.25">
      <c r="B79" s="7"/>
      <c r="C79" s="8" t="s">
        <v>46</v>
      </c>
      <c r="D79" s="60">
        <v>439000</v>
      </c>
      <c r="E79" s="58">
        <f>E35</f>
        <v>558000</v>
      </c>
      <c r="F79" s="62">
        <f>F35</f>
        <v>563000</v>
      </c>
    </row>
    <row r="80" spans="2:6" x14ac:dyDescent="0.25">
      <c r="B80" s="5"/>
      <c r="C80" s="9" t="s">
        <v>47</v>
      </c>
      <c r="D80" s="43">
        <v>174000</v>
      </c>
      <c r="E80" s="35">
        <f>E57</f>
        <v>176976</v>
      </c>
      <c r="F80" s="16">
        <f>F57</f>
        <v>179000</v>
      </c>
    </row>
    <row r="81" spans="2:6" x14ac:dyDescent="0.25">
      <c r="B81" s="6"/>
      <c r="C81" s="10" t="s">
        <v>48</v>
      </c>
      <c r="D81" s="43">
        <v>244000</v>
      </c>
      <c r="E81" s="35">
        <f>E76</f>
        <v>256024</v>
      </c>
      <c r="F81" s="16">
        <f>F76</f>
        <v>204000</v>
      </c>
    </row>
    <row r="82" spans="2:6" ht="15.75" thickBot="1" x14ac:dyDescent="0.3">
      <c r="B82" s="12"/>
      <c r="C82" s="11" t="s">
        <v>51</v>
      </c>
      <c r="D82" s="61">
        <v>570000</v>
      </c>
      <c r="E82" s="59">
        <f>E22</f>
        <v>530000</v>
      </c>
      <c r="F82" s="63">
        <f>F22</f>
        <v>530000</v>
      </c>
    </row>
    <row r="83" spans="2:6" ht="15.75" thickBot="1" x14ac:dyDescent="0.3">
      <c r="B83" s="21"/>
      <c r="C83" s="24" t="s">
        <v>49</v>
      </c>
      <c r="D83" s="28">
        <f>SUM(D79:D82)</f>
        <v>1427000</v>
      </c>
      <c r="E83" s="28">
        <f>SUM(E79:E82)</f>
        <v>1521000</v>
      </c>
      <c r="F83" s="29">
        <f>SUM(F79:F82)</f>
        <v>1476000</v>
      </c>
    </row>
    <row r="84" spans="2:6" ht="15.75" thickBot="1" x14ac:dyDescent="0.3">
      <c r="B84" s="31"/>
      <c r="C84" s="32" t="s">
        <v>50</v>
      </c>
      <c r="D84" s="28">
        <f>D78-D83</f>
        <v>0</v>
      </c>
      <c r="E84" s="37">
        <f>E78-E83</f>
        <v>0</v>
      </c>
      <c r="F84" s="29">
        <f>F78-F83</f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F1DA2AE2DC53949B21189D0B86C6EFF" ma:contentTypeVersion="12" ma:contentTypeDescription="Opprett et nytt dokument." ma:contentTypeScope="" ma:versionID="4e2858744b12aa6f26ed8cf39b73e2c6">
  <xsd:schema xmlns:xsd="http://www.w3.org/2001/XMLSchema" xmlns:xs="http://www.w3.org/2001/XMLSchema" xmlns:p="http://schemas.microsoft.com/office/2006/metadata/properties" xmlns:ns2="02e27536-a3ad-4735-9a51-fcf67be7af38" xmlns:ns3="2f946bb5-8fb1-428b-a9da-efcd158f0343" targetNamespace="http://schemas.microsoft.com/office/2006/metadata/properties" ma:root="true" ma:fieldsID="f76a01dbc7eb5023e90759c481a38f23" ns2:_="" ns3:_="">
    <xsd:import namespace="02e27536-a3ad-4735-9a51-fcf67be7af38"/>
    <xsd:import namespace="2f946bb5-8fb1-428b-a9da-efcd158f034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e27536-a3ad-4735-9a51-fcf67be7af3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Bildemerkelapper" ma:readOnly="false" ma:fieldId="{5cf76f15-5ced-4ddc-b409-7134ff3c332f}" ma:taxonomyMulti="true" ma:sspId="fe46437a-c5eb-4ec7-8498-b791f0ff95f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946bb5-8fb1-428b-a9da-efcd158f034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42d3d5a6-6c97-475b-bac0-5d947bfe092c}" ma:internalName="TaxCatchAll" ma:showField="CatchAllData" ma:web="2f946bb5-8fb1-428b-a9da-efcd158f034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2e27536-a3ad-4735-9a51-fcf67be7af38">
      <Terms xmlns="http://schemas.microsoft.com/office/infopath/2007/PartnerControls"/>
    </lcf76f155ced4ddcb4097134ff3c332f>
    <TaxCatchAll xmlns="2f946bb5-8fb1-428b-a9da-efcd158f0343" xsi:nil="true"/>
  </documentManagement>
</p:properties>
</file>

<file path=customXml/itemProps1.xml><?xml version="1.0" encoding="utf-8"?>
<ds:datastoreItem xmlns:ds="http://schemas.openxmlformats.org/officeDocument/2006/customXml" ds:itemID="{9BD3EA30-CF1A-438E-84C6-ABFFE3AB548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8354C41-B0A7-4DF0-9D8F-E96334F3D7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2e27536-a3ad-4735-9a51-fcf67be7af38"/>
    <ds:schemaRef ds:uri="2f946bb5-8fb1-428b-a9da-efcd158f034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D81BCAB-CD86-45C3-A01C-5385B66A3838}">
  <ds:schemaRefs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02e27536-a3ad-4735-9a51-fcf67be7af38"/>
    <ds:schemaRef ds:uri="http://www.w3.org/XML/1998/namespace"/>
    <ds:schemaRef ds:uri="2f946bb5-8fb1-428b-a9da-efcd158f034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Budsjett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Marianne Rabben DL SIL</cp:lastModifiedBy>
  <cp:lastPrinted>2023-03-28T15:23:51Z</cp:lastPrinted>
  <dcterms:created xsi:type="dcterms:W3CDTF">2019-01-11T12:15:14Z</dcterms:created>
  <dcterms:modified xsi:type="dcterms:W3CDTF">2025-03-25T10:36:59Z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0x0101006F1DA2AE2DC53949B21189D0B86C6EFF</vt:lpwstr>
  </property>
  <property fmtid="{D5CDD505-2E9C-101B-9397-08002B2CF9AE}" pid="3" name="MediaServiceImageTags">
    <vt:lpwstr/>
  </property>
</Properties>
</file>